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95" windowWidth="11340" windowHeight="5460"/>
  </bookViews>
  <sheets>
    <sheet name="Πίνακας 12" sheetId="2" r:id="rId1"/>
  </sheets>
  <definedNames>
    <definedName name="_xlnm.Print_Area" localSheetId="0">'Πίνακας 12'!$B$1:$AB$24</definedName>
  </definedNames>
  <calcPr calcId="145621"/>
</workbook>
</file>

<file path=xl/calcChain.xml><?xml version="1.0" encoding="utf-8"?>
<calcChain xmlns="http://schemas.openxmlformats.org/spreadsheetml/2006/main">
  <c r="N22" i="2" l="1"/>
  <c r="Y7" i="2" l="1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6" i="2"/>
  <c r="Y6" i="2" l="1"/>
  <c r="Y22" i="2" s="1"/>
  <c r="U22" i="2" l="1"/>
  <c r="W21" i="2"/>
  <c r="W20" i="2"/>
  <c r="W19" i="2"/>
  <c r="W18" i="2"/>
  <c r="W17" i="2"/>
  <c r="W16" i="2"/>
  <c r="W15" i="2"/>
  <c r="W14" i="2"/>
  <c r="W13" i="2"/>
  <c r="W12" i="2"/>
  <c r="W11" i="2"/>
  <c r="W10" i="2"/>
  <c r="W9" i="2"/>
  <c r="W8" i="2"/>
  <c r="W7" i="2"/>
  <c r="W6" i="2"/>
  <c r="X21" i="2" l="1"/>
  <c r="X20" i="2"/>
  <c r="X19" i="2"/>
  <c r="X18" i="2"/>
  <c r="X17" i="2"/>
  <c r="X16" i="2"/>
  <c r="X15" i="2"/>
  <c r="X14" i="2"/>
  <c r="X13" i="2"/>
  <c r="X12" i="2"/>
  <c r="X11" i="2"/>
  <c r="X10" i="2"/>
  <c r="X9" i="2"/>
  <c r="X8" i="2"/>
  <c r="X7" i="2"/>
  <c r="X6" i="2"/>
  <c r="S21" i="2"/>
  <c r="T21" i="2" s="1"/>
  <c r="S20" i="2"/>
  <c r="T20" i="2" s="1"/>
  <c r="S19" i="2"/>
  <c r="T19" i="2" s="1"/>
  <c r="S18" i="2"/>
  <c r="T18" i="2" s="1"/>
  <c r="S17" i="2"/>
  <c r="T17" i="2" s="1"/>
  <c r="S16" i="2"/>
  <c r="T16" i="2" s="1"/>
  <c r="S15" i="2"/>
  <c r="T15" i="2" s="1"/>
  <c r="S14" i="2"/>
  <c r="T14" i="2" s="1"/>
  <c r="S13" i="2"/>
  <c r="T13" i="2" s="1"/>
  <c r="S12" i="2"/>
  <c r="T12" i="2" s="1"/>
  <c r="S11" i="2"/>
  <c r="T11" i="2" s="1"/>
  <c r="S10" i="2"/>
  <c r="T10" i="2" s="1"/>
  <c r="S9" i="2"/>
  <c r="T9" i="2" s="1"/>
  <c r="S8" i="2"/>
  <c r="T8" i="2" s="1"/>
  <c r="S7" i="2"/>
  <c r="T7" i="2" s="1"/>
  <c r="S6" i="2"/>
  <c r="T6" i="2" s="1"/>
  <c r="O21" i="2"/>
  <c r="P21" i="2" s="1"/>
  <c r="O20" i="2"/>
  <c r="P20" i="2" s="1"/>
  <c r="O19" i="2"/>
  <c r="P19" i="2" s="1"/>
  <c r="O18" i="2"/>
  <c r="P18" i="2" s="1"/>
  <c r="O17" i="2"/>
  <c r="P17" i="2" s="1"/>
  <c r="O16" i="2"/>
  <c r="P16" i="2" s="1"/>
  <c r="O15" i="2"/>
  <c r="P15" i="2" s="1"/>
  <c r="O14" i="2"/>
  <c r="P14" i="2" s="1"/>
  <c r="O13" i="2"/>
  <c r="P13" i="2" s="1"/>
  <c r="O12" i="2"/>
  <c r="P12" i="2" s="1"/>
  <c r="O11" i="2"/>
  <c r="P11" i="2" s="1"/>
  <c r="O10" i="2"/>
  <c r="P10" i="2" s="1"/>
  <c r="O9" i="2"/>
  <c r="P9" i="2" s="1"/>
  <c r="O8" i="2"/>
  <c r="P8" i="2" s="1"/>
  <c r="O7" i="2"/>
  <c r="P7" i="2" s="1"/>
  <c r="O6" i="2"/>
  <c r="P6" i="2" s="1"/>
  <c r="K21" i="2"/>
  <c r="L21" i="2" s="1"/>
  <c r="K20" i="2"/>
  <c r="L20" i="2" s="1"/>
  <c r="K19" i="2"/>
  <c r="L19" i="2" s="1"/>
  <c r="K18" i="2"/>
  <c r="L18" i="2" s="1"/>
  <c r="K17" i="2"/>
  <c r="L17" i="2" s="1"/>
  <c r="K16" i="2"/>
  <c r="L16" i="2" s="1"/>
  <c r="K15" i="2"/>
  <c r="L15" i="2" s="1"/>
  <c r="K14" i="2"/>
  <c r="L14" i="2" s="1"/>
  <c r="K13" i="2"/>
  <c r="L13" i="2" s="1"/>
  <c r="K12" i="2"/>
  <c r="L12" i="2" s="1"/>
  <c r="K11" i="2"/>
  <c r="L11" i="2" s="1"/>
  <c r="K10" i="2"/>
  <c r="L10" i="2" s="1"/>
  <c r="K9" i="2"/>
  <c r="L9" i="2" s="1"/>
  <c r="K8" i="2"/>
  <c r="L8" i="2" s="1"/>
  <c r="K7" i="2"/>
  <c r="L7" i="2" s="1"/>
  <c r="K6" i="2"/>
  <c r="L6" i="2" s="1"/>
  <c r="V22" i="2"/>
  <c r="W22" i="2" s="1"/>
  <c r="R22" i="2"/>
  <c r="Q22" i="2"/>
  <c r="M22" i="2"/>
  <c r="J22" i="2"/>
  <c r="I22" i="2"/>
  <c r="F22" i="2"/>
  <c r="E22" i="2"/>
  <c r="G7" i="2"/>
  <c r="H7" i="2" s="1"/>
  <c r="G8" i="2"/>
  <c r="H8" i="2" s="1"/>
  <c r="G9" i="2"/>
  <c r="H9" i="2" s="1"/>
  <c r="G10" i="2"/>
  <c r="H10" i="2" s="1"/>
  <c r="G11" i="2"/>
  <c r="H11" i="2" s="1"/>
  <c r="G12" i="2"/>
  <c r="H12" i="2" s="1"/>
  <c r="G13" i="2"/>
  <c r="H13" i="2" s="1"/>
  <c r="G14" i="2"/>
  <c r="H14" i="2" s="1"/>
  <c r="G15" i="2"/>
  <c r="H15" i="2" s="1"/>
  <c r="G16" i="2"/>
  <c r="H16" i="2" s="1"/>
  <c r="G17" i="2"/>
  <c r="H17" i="2" s="1"/>
  <c r="G18" i="2"/>
  <c r="H18" i="2" s="1"/>
  <c r="G19" i="2"/>
  <c r="H19" i="2" s="1"/>
  <c r="G20" i="2"/>
  <c r="H20" i="2" s="1"/>
  <c r="G21" i="2"/>
  <c r="H21" i="2" s="1"/>
  <c r="G6" i="2"/>
  <c r="H6" i="2" s="1"/>
  <c r="G22" i="2" l="1"/>
  <c r="H22" i="2" s="1"/>
  <c r="AA8" i="2"/>
  <c r="AB8" i="2" s="1"/>
  <c r="AA12" i="2"/>
  <c r="AB12" i="2" s="1"/>
  <c r="AA14" i="2"/>
  <c r="AB14" i="2" s="1"/>
  <c r="AA16" i="2"/>
  <c r="AB16" i="2" s="1"/>
  <c r="AA18" i="2"/>
  <c r="AB18" i="2" s="1"/>
  <c r="AA20" i="2"/>
  <c r="AB20" i="2" s="1"/>
  <c r="AA10" i="2" l="1"/>
  <c r="AB10" i="2" s="1"/>
  <c r="AA21" i="2"/>
  <c r="AB21" i="2" s="1"/>
  <c r="AA19" i="2"/>
  <c r="AB19" i="2" s="1"/>
  <c r="AA17" i="2"/>
  <c r="AB17" i="2" s="1"/>
  <c r="AA15" i="2"/>
  <c r="AB15" i="2" s="1"/>
  <c r="AA13" i="2"/>
  <c r="AB13" i="2" s="1"/>
  <c r="AA11" i="2"/>
  <c r="AB11" i="2" s="1"/>
  <c r="AA9" i="2"/>
  <c r="AB9" i="2" s="1"/>
  <c r="AA7" i="2"/>
  <c r="AB7" i="2" s="1"/>
  <c r="Z22" i="2"/>
  <c r="AA6" i="2"/>
  <c r="AB6" i="2" s="1"/>
  <c r="S22" i="2"/>
  <c r="T22" i="2" s="1"/>
  <c r="K22" i="2" l="1"/>
  <c r="L22" i="2" s="1"/>
  <c r="O22" i="2"/>
  <c r="P22" i="2" s="1"/>
  <c r="X22" i="2"/>
  <c r="AA22" i="2"/>
  <c r="AB22" i="2" s="1"/>
</calcChain>
</file>

<file path=xl/sharedStrings.xml><?xml version="1.0" encoding="utf-8"?>
<sst xmlns="http://schemas.openxmlformats.org/spreadsheetml/2006/main" count="90" uniqueCount="64">
  <si>
    <t>ΣΥΝΟΛΟ</t>
  </si>
  <si>
    <t>Μετ.</t>
  </si>
  <si>
    <t xml:space="preserve">       Λεμεσός</t>
  </si>
  <si>
    <t xml:space="preserve"> Δραστηριότητα</t>
  </si>
  <si>
    <t xml:space="preserve">          ΣΥΝΟΛΟ</t>
  </si>
  <si>
    <t xml:space="preserve">          Λευκωσία</t>
  </si>
  <si>
    <t xml:space="preserve">             Πάφος </t>
  </si>
  <si>
    <t>ΝΕΟΕΙΣΕΡΧΟΜΕΝΟΙ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</si>
  <si>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</si>
  <si>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</si>
  <si>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</si>
  <si>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</si>
  <si>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</si>
  <si>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</si>
  <si>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</si>
  <si>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</si>
  <si>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</si>
  <si>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</si>
  <si>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</si>
  <si>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</si>
  <si>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</si>
  <si>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</si>
  <si>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</si>
  <si>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</si>
  <si>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</si>
  <si>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</si>
  <si>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</si>
  <si>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</si>
  <si>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</si>
  <si>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</si>
  <si>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</si>
  <si>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</si>
  <si>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</si>
  <si>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</si>
  <si>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</si>
  <si>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</si>
  <si>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ΕΝΗΜΕΡΩΣΗ/ΕΠΙΚΟΙΝ.</t>
  </si>
  <si>
    <t xml:space="preserve">     Λάρνακα</t>
  </si>
  <si>
    <t>Αμμόχωστος</t>
  </si>
  <si>
    <t>Σημείωση: ### = διαίρεση διά μηδέν</t>
  </si>
  <si>
    <t>Αρ.</t>
  </si>
  <si>
    <t>από Παναγιώτη ή 35R</t>
  </si>
  <si>
    <t>EN</t>
  </si>
  <si>
    <t xml:space="preserve">GR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</si>
  <si>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</si>
  <si>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</si>
  <si>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</si>
  <si>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</si>
  <si>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</si>
  <si>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</si>
  <si>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</si>
  <si>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</si>
  <si>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</si>
  <si>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</si>
  <si>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</si>
  <si>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</si>
  <si>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Ξ</t>
  </si>
  <si>
    <t xml:space="preserve"> Οικονομική</t>
  </si>
  <si>
    <t>P</t>
  </si>
  <si>
    <t>Ιούλης΄22</t>
  </si>
  <si>
    <t>Χ</t>
  </si>
  <si>
    <t>Ο</t>
  </si>
  <si>
    <t>ΠΙΝΑΚΑΣ 12 : Εγγεγραμμένη Ανεργία κατά Οικονομική Δραστηριότητα και Επαρχία τον Ιούλιο και Αύγουστο του 2022</t>
  </si>
  <si>
    <t>Αύγ.΄22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</si>
</sst>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sz val="10"/>
      <name val="Arial"/>
      <family val="2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b/>
      <sz val="10"/>
      <color indexed="10"/>
      <name val="Arial"/>
      <family val="2"/>
      <charset val="161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59">
    <xf numFmtId="0" fontId="0" fillId="0" borderId="0" xfId="0"/>
    <xf numFmtId="0" fontId="2" fillId="0" borderId="0" xfId="0" applyFont="1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0" fontId="3" fillId="0" borderId="0" xfId="0" applyFont="1"/>
    <xf numFmtId="0" fontId="1" fillId="0" borderId="0" xfId="0" applyFont="1"/>
    <xf numFmtId="0" fontId="3" fillId="0" borderId="0" xfId="0" applyFont="1" applyFill="1"/>
    <xf numFmtId="0" fontId="4" fillId="0" borderId="0" xfId="0" applyFont="1" applyFill="1"/>
    <xf numFmtId="0" fontId="4" fillId="0" borderId="0" xfId="0" applyFont="1"/>
    <xf numFmtId="3" fontId="6" fillId="0" borderId="1" xfId="0" applyNumberFormat="1" applyFont="1" applyFill="1" applyBorder="1"/>
    <xf numFmtId="0" fontId="3" fillId="0" borderId="0" xfId="0" applyFont="1" applyBorder="1"/>
    <xf numFmtId="3" fontId="1" fillId="0" borderId="0" xfId="0" applyNumberFormat="1" applyFont="1" applyFill="1" applyBorder="1"/>
    <xf numFmtId="0" fontId="0" fillId="0" borderId="0" xfId="0" applyBorder="1"/>
    <xf numFmtId="0" fontId="3" fillId="0" borderId="0" xfId="0" applyFont="1" applyFill="1" applyBorder="1"/>
    <xf numFmtId="0" fontId="7" fillId="0" borderId="0" xfId="0" applyFont="1"/>
    <xf numFmtId="0" fontId="0" fillId="0" borderId="1" xfId="0" applyNumberFormat="1" applyBorder="1"/>
    <xf numFmtId="9" fontId="6" fillId="0" borderId="2" xfId="0" applyNumberFormat="1" applyFont="1" applyFill="1" applyBorder="1"/>
    <xf numFmtId="9" fontId="6" fillId="0" borderId="1" xfId="0" applyNumberFormat="1" applyFont="1" applyFill="1" applyBorder="1"/>
    <xf numFmtId="0" fontId="6" fillId="0" borderId="1" xfId="0" applyFont="1" applyFill="1" applyBorder="1"/>
    <xf numFmtId="0" fontId="6" fillId="0" borderId="1" xfId="0" quotePrefix="1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0" fillId="0" borderId="0" xfId="0" applyFill="1" applyBorder="1"/>
    <xf numFmtId="0" fontId="9" fillId="2" borderId="1" xfId="0" applyFont="1" applyFill="1" applyBorder="1"/>
    <xf numFmtId="0" fontId="8" fillId="0" borderId="1" xfId="0" applyFont="1" applyBorder="1" applyAlignment="1">
      <alignment horizontal="left"/>
    </xf>
    <xf numFmtId="0" fontId="6" fillId="0" borderId="3" xfId="0" applyFont="1" applyFill="1" applyBorder="1"/>
    <xf numFmtId="0" fontId="6" fillId="0" borderId="4" xfId="0" applyFont="1" applyFill="1" applyBorder="1"/>
    <xf numFmtId="0" fontId="5" fillId="0" borderId="5" xfId="0" applyFont="1" applyFill="1" applyBorder="1"/>
    <xf numFmtId="0" fontId="9" fillId="2" borderId="5" xfId="0" applyFont="1" applyFill="1" applyBorder="1"/>
    <xf numFmtId="0" fontId="8" fillId="0" borderId="5" xfId="0" applyFont="1" applyBorder="1" applyAlignment="1">
      <alignment horizontal="left"/>
    </xf>
    <xf numFmtId="0" fontId="6" fillId="0" borderId="5" xfId="0" applyFont="1" applyFill="1" applyBorder="1" applyAlignment="1">
      <alignment horizontal="center"/>
    </xf>
    <xf numFmtId="0" fontId="5" fillId="0" borderId="6" xfId="0" applyFont="1" applyFill="1" applyBorder="1"/>
    <xf numFmtId="0" fontId="5" fillId="3" borderId="7" xfId="0" applyFont="1" applyFill="1" applyBorder="1"/>
    <xf numFmtId="0" fontId="6" fillId="3" borderId="7" xfId="0" applyFont="1" applyFill="1" applyBorder="1"/>
    <xf numFmtId="3" fontId="6" fillId="3" borderId="7" xfId="0" applyNumberFormat="1" applyFont="1" applyFill="1" applyBorder="1"/>
    <xf numFmtId="9" fontId="6" fillId="3" borderId="7" xfId="0" applyNumberFormat="1" applyFont="1" applyFill="1" applyBorder="1"/>
    <xf numFmtId="9" fontId="6" fillId="3" borderId="8" xfId="0" applyNumberFormat="1" applyFont="1" applyFill="1" applyBorder="1"/>
    <xf numFmtId="3" fontId="6" fillId="0" borderId="7" xfId="0" applyNumberFormat="1" applyFont="1" applyFill="1" applyBorder="1"/>
    <xf numFmtId="9" fontId="6" fillId="0" borderId="7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7" xfId="0" applyNumberFormat="1" applyBorder="1"/>
    <xf numFmtId="0" fontId="2" fillId="0" borderId="1" xfId="0" applyFont="1" applyFill="1" applyBorder="1" applyAlignment="1">
      <alignment horizontal="center"/>
    </xf>
    <xf numFmtId="9" fontId="2" fillId="0" borderId="0" xfId="0" applyNumberFormat="1" applyFont="1"/>
    <xf numFmtId="9" fontId="0" fillId="0" borderId="0" xfId="0" applyNumberFormat="1"/>
    <xf numFmtId="3" fontId="0" fillId="0" borderId="0" xfId="0" applyNumberFormat="1"/>
    <xf numFmtId="3" fontId="2" fillId="0" borderId="0" xfId="0" applyNumberFormat="1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1" xfId="0" applyBorder="1"/>
  </cellXfs>
  <cellStyles count="10">
    <cellStyle name="Normal" xfId="0" builtinId="0"/>
    <cellStyle name="Normal 13" xfId="1"/>
    <cellStyle name="Normal 14" xfId="2"/>
    <cellStyle name="Normal 16" xfId="3"/>
    <cellStyle name="Normal 2" xfId="4"/>
    <cellStyle name="Normal 2 2" xfId="5"/>
    <cellStyle name="Normal 3 2" xfId="6"/>
    <cellStyle name="Normal 5" xfId="7"/>
    <cellStyle name="Normal 6" xfId="8"/>
    <cellStyle name="Normal 7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47"/>
  <sheetViews>
    <sheetView tabSelected="1" zoomScale="85" zoomScaleNormal="85" workbookViewId="0">
      <selection activeCell="U32" sqref="U32"/>
    </sheetView>
  </sheetViews>
  <sheetFormatPr defaultRowHeight="12.75" x14ac:dyDescent="0.2"/>
  <cols>
    <col min="1" max="1" width="0.7109375" customWidth="1"/>
    <col min="2" max="3" width="2.85546875" customWidth="1"/>
    <col min="4" max="4" width="19.85546875" customWidth="1"/>
    <col min="5" max="5" width="10.7109375" customWidth="1"/>
    <col min="6" max="6" width="9.5703125" customWidth="1"/>
    <col min="7" max="7" width="6" style="1" customWidth="1"/>
    <col min="8" max="8" width="5.85546875" style="1" customWidth="1"/>
    <col min="9" max="9" width="10.28515625" customWidth="1"/>
    <col min="10" max="10" width="9.42578125" customWidth="1"/>
    <col min="11" max="11" width="5.85546875" style="1" customWidth="1"/>
    <col min="12" max="12" width="6.28515625" style="1" customWidth="1"/>
    <col min="13" max="13" width="9.42578125" style="1" customWidth="1"/>
    <col min="14" max="14" width="9.28515625" style="1" customWidth="1"/>
    <col min="15" max="15" width="6" style="1" customWidth="1"/>
    <col min="16" max="16" width="7.42578125" style="1" customWidth="1"/>
    <col min="17" max="17" width="9.5703125" customWidth="1"/>
    <col min="18" max="18" width="8.7109375" customWidth="1"/>
    <col min="19" max="20" width="7.140625" style="1" customWidth="1"/>
    <col min="21" max="21" width="10.5703125" customWidth="1"/>
    <col min="22" max="22" width="8.7109375" customWidth="1"/>
    <col min="23" max="23" width="6" customWidth="1"/>
    <col min="24" max="24" width="7" customWidth="1"/>
    <col min="25" max="25" width="10" customWidth="1"/>
    <col min="26" max="26" width="10.140625" customWidth="1"/>
    <col min="27" max="27" width="7.5703125" customWidth="1"/>
    <col min="28" max="28" width="6.42578125" customWidth="1"/>
  </cols>
  <sheetData>
    <row r="1" spans="2:29" x14ac:dyDescent="0.2">
      <c r="B1" s="55" t="s">
        <v>62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"/>
      <c r="AB1" s="5"/>
    </row>
    <row r="2" spans="2:29" s="2" customFormat="1" ht="16.5" customHeight="1" thickBot="1" x14ac:dyDescent="0.25">
      <c r="B2" s="14"/>
      <c r="C2" s="14"/>
      <c r="D2" s="7"/>
      <c r="E2" s="7"/>
      <c r="F2" s="7"/>
      <c r="G2" s="3"/>
      <c r="H2" s="3"/>
      <c r="I2" s="7"/>
      <c r="J2" s="7"/>
      <c r="K2" s="3"/>
      <c r="L2" s="3"/>
      <c r="M2" s="3"/>
      <c r="N2" s="3"/>
      <c r="O2" s="3"/>
      <c r="P2" s="3"/>
      <c r="Q2" s="7"/>
      <c r="R2" s="7"/>
      <c r="S2" s="3"/>
      <c r="T2" s="3"/>
      <c r="U2" s="7"/>
      <c r="V2" s="7"/>
      <c r="W2" s="7"/>
      <c r="X2" s="7"/>
      <c r="Y2" s="7"/>
      <c r="Z2" s="7"/>
      <c r="AA2" s="7"/>
      <c r="AB2" s="7"/>
    </row>
    <row r="3" spans="2:29" s="4" customFormat="1" ht="16.5" customHeight="1" x14ac:dyDescent="0.2">
      <c r="B3" s="26"/>
      <c r="C3" s="27"/>
      <c r="D3" s="27" t="s">
        <v>57</v>
      </c>
      <c r="E3" s="51" t="s">
        <v>5</v>
      </c>
      <c r="F3" s="52"/>
      <c r="G3" s="52"/>
      <c r="H3" s="53"/>
      <c r="I3" s="51" t="s">
        <v>37</v>
      </c>
      <c r="J3" s="52"/>
      <c r="K3" s="52"/>
      <c r="L3" s="53"/>
      <c r="M3" s="51" t="s">
        <v>38</v>
      </c>
      <c r="N3" s="52"/>
      <c r="O3" s="52"/>
      <c r="P3" s="53"/>
      <c r="Q3" s="51" t="s">
        <v>2</v>
      </c>
      <c r="R3" s="52"/>
      <c r="S3" s="52"/>
      <c r="T3" s="53"/>
      <c r="U3" s="51" t="s">
        <v>6</v>
      </c>
      <c r="V3" s="52"/>
      <c r="W3" s="52"/>
      <c r="X3" s="53"/>
      <c r="Y3" s="51" t="s">
        <v>4</v>
      </c>
      <c r="Z3" s="52"/>
      <c r="AA3" s="52"/>
      <c r="AB3" s="54"/>
    </row>
    <row r="4" spans="2:29" s="2" customFormat="1" ht="16.5" customHeight="1" x14ac:dyDescent="0.2">
      <c r="B4" s="28"/>
      <c r="C4" s="22"/>
      <c r="D4" s="19" t="s">
        <v>3</v>
      </c>
      <c r="E4" s="43" t="s">
        <v>59</v>
      </c>
      <c r="F4" s="43" t="s">
        <v>63</v>
      </c>
      <c r="G4" s="56" t="s">
        <v>1</v>
      </c>
      <c r="H4" s="56"/>
      <c r="I4" s="43" t="s">
        <v>59</v>
      </c>
      <c r="J4" s="43" t="s">
        <v>63</v>
      </c>
      <c r="K4" s="56" t="s">
        <v>1</v>
      </c>
      <c r="L4" s="56"/>
      <c r="M4" s="43" t="s">
        <v>59</v>
      </c>
      <c r="N4" s="43" t="s">
        <v>63</v>
      </c>
      <c r="O4" s="56" t="s">
        <v>1</v>
      </c>
      <c r="P4" s="56"/>
      <c r="Q4" s="43" t="s">
        <v>59</v>
      </c>
      <c r="R4" s="43" t="s">
        <v>63</v>
      </c>
      <c r="S4" s="56" t="s">
        <v>1</v>
      </c>
      <c r="T4" s="56"/>
      <c r="U4" s="43" t="s">
        <v>59</v>
      </c>
      <c r="V4" s="43" t="s">
        <v>63</v>
      </c>
      <c r="W4" s="56" t="s">
        <v>1</v>
      </c>
      <c r="X4" s="56"/>
      <c r="Y4" s="43" t="s">
        <v>59</v>
      </c>
      <c r="Z4" s="43" t="s">
        <v>63</v>
      </c>
      <c r="AA4" s="56" t="s">
        <v>1</v>
      </c>
      <c r="AB4" s="57"/>
      <c r="AC4" s="23"/>
    </row>
    <row r="5" spans="2:29" s="2" customFormat="1" ht="16.5" customHeight="1" x14ac:dyDescent="0.25">
      <c r="B5" s="29" t="s">
        <v>42</v>
      </c>
      <c r="C5" s="24" t="s">
        <v>43</v>
      </c>
      <c r="D5" s="22"/>
      <c r="E5" s="22"/>
      <c r="F5" s="22"/>
      <c r="G5" s="40" t="s">
        <v>40</v>
      </c>
      <c r="H5" s="40" t="s">
        <v>8</v>
      </c>
      <c r="I5" s="22"/>
      <c r="J5" s="22"/>
      <c r="K5" s="40" t="s">
        <v>40</v>
      </c>
      <c r="L5" s="40" t="s">
        <v>8</v>
      </c>
      <c r="M5" s="16"/>
      <c r="N5" s="16"/>
      <c r="O5" s="40" t="s">
        <v>40</v>
      </c>
      <c r="P5" s="40" t="s">
        <v>8</v>
      </c>
      <c r="Q5" s="22"/>
      <c r="R5" s="22"/>
      <c r="S5" s="40" t="s">
        <v>40</v>
      </c>
      <c r="T5" s="40" t="s">
        <v>8</v>
      </c>
      <c r="U5" s="22"/>
      <c r="V5" s="22"/>
      <c r="W5" s="40" t="s">
        <v>40</v>
      </c>
      <c r="X5" s="40" t="s">
        <v>8</v>
      </c>
      <c r="Y5" s="22"/>
      <c r="Z5" s="22"/>
      <c r="AA5" s="40" t="s">
        <v>40</v>
      </c>
      <c r="AB5" s="41" t="s">
        <v>8</v>
      </c>
      <c r="AC5" s="48"/>
    </row>
    <row r="6" spans="2:29" s="2" customFormat="1" ht="16.5" customHeight="1" x14ac:dyDescent="0.25">
      <c r="B6" s="30" t="s">
        <v>23</v>
      </c>
      <c r="C6" s="25" t="s">
        <v>44</v>
      </c>
      <c r="D6" s="19" t="s">
        <v>9</v>
      </c>
      <c r="E6" s="16">
        <v>21</v>
      </c>
      <c r="F6" s="16">
        <v>23</v>
      </c>
      <c r="G6" s="10">
        <f>F6-E6</f>
        <v>2</v>
      </c>
      <c r="H6" s="18">
        <f>G6/E6</f>
        <v>9.5238095238095233E-2</v>
      </c>
      <c r="I6" s="16">
        <v>15</v>
      </c>
      <c r="J6" s="16">
        <v>16</v>
      </c>
      <c r="K6" s="10">
        <f>J6-I6</f>
        <v>1</v>
      </c>
      <c r="L6" s="18">
        <f>K6/I6</f>
        <v>6.6666666666666666E-2</v>
      </c>
      <c r="M6" s="16">
        <v>5</v>
      </c>
      <c r="N6" s="16">
        <v>7</v>
      </c>
      <c r="O6" s="10">
        <f>N6-M6</f>
        <v>2</v>
      </c>
      <c r="P6" s="18">
        <f>O6/M6</f>
        <v>0.4</v>
      </c>
      <c r="Q6" s="16">
        <v>46</v>
      </c>
      <c r="R6" s="16">
        <v>42</v>
      </c>
      <c r="S6" s="10">
        <f>R6-Q6</f>
        <v>-4</v>
      </c>
      <c r="T6" s="18">
        <f>S6/Q6</f>
        <v>-8.6956521739130432E-2</v>
      </c>
      <c r="U6" s="16">
        <v>8</v>
      </c>
      <c r="V6" s="16">
        <v>7</v>
      </c>
      <c r="W6" s="10">
        <f>V6-U6</f>
        <v>-1</v>
      </c>
      <c r="X6" s="18">
        <f>W6/U6</f>
        <v>-0.125</v>
      </c>
      <c r="Y6" s="16">
        <f>E6+I6+M6+Q6+U6</f>
        <v>95</v>
      </c>
      <c r="Z6" s="16">
        <f>F6+J6+N6+R6+V6</f>
        <v>95</v>
      </c>
      <c r="AA6" s="10">
        <f>Z6-Y6</f>
        <v>0</v>
      </c>
      <c r="AB6" s="17">
        <f>AA6/Y6</f>
        <v>0</v>
      </c>
      <c r="AC6" s="48"/>
    </row>
    <row r="7" spans="2:29" s="2" customFormat="1" ht="16.5" customHeight="1" x14ac:dyDescent="0.25">
      <c r="B7" s="30" t="s">
        <v>24</v>
      </c>
      <c r="C7" s="25" t="s">
        <v>45</v>
      </c>
      <c r="D7" s="19" t="s">
        <v>10</v>
      </c>
      <c r="E7" s="16">
        <v>6</v>
      </c>
      <c r="F7" s="16">
        <v>4</v>
      </c>
      <c r="G7" s="10">
        <f t="shared" ref="G7:G22" si="0">F7-E7</f>
        <v>-2</v>
      </c>
      <c r="H7" s="18">
        <f t="shared" ref="H7:H22" si="1">G7/E7</f>
        <v>-0.33333333333333331</v>
      </c>
      <c r="I7" s="16">
        <v>2</v>
      </c>
      <c r="J7" s="16">
        <v>1</v>
      </c>
      <c r="K7" s="10">
        <f t="shared" ref="K7:K21" si="2">J7-I7</f>
        <v>-1</v>
      </c>
      <c r="L7" s="18">
        <f t="shared" ref="L7:L21" si="3">K7/I7</f>
        <v>-0.5</v>
      </c>
      <c r="M7" s="16"/>
      <c r="N7" s="16"/>
      <c r="O7" s="10">
        <f t="shared" ref="O7:O21" si="4">N7-M7</f>
        <v>0</v>
      </c>
      <c r="P7" s="18" t="e">
        <f t="shared" ref="P7:P21" si="5">O7/M7</f>
        <v>#DIV/0!</v>
      </c>
      <c r="Q7" s="16">
        <v>3</v>
      </c>
      <c r="R7" s="16">
        <v>2</v>
      </c>
      <c r="S7" s="10">
        <f t="shared" ref="S7:S21" si="6">R7-Q7</f>
        <v>-1</v>
      </c>
      <c r="T7" s="18">
        <f t="shared" ref="T7:T21" si="7">S7/Q7</f>
        <v>-0.33333333333333331</v>
      </c>
      <c r="U7" s="16"/>
      <c r="V7" s="16">
        <v>1</v>
      </c>
      <c r="W7" s="10">
        <f t="shared" ref="W7:W22" si="8">V7-U7</f>
        <v>1</v>
      </c>
      <c r="X7" s="18" t="e">
        <f t="shared" ref="X7:X21" si="9">W7/U7</f>
        <v>#DIV/0!</v>
      </c>
      <c r="Y7" s="16">
        <f t="shared" ref="Y7:Y21" si="10">E7+I7+M7+Q7+U7</f>
        <v>11</v>
      </c>
      <c r="Z7" s="16">
        <f t="shared" ref="Z7:Z21" si="11">F7+J7+N7+R7+V7</f>
        <v>8</v>
      </c>
      <c r="AA7" s="10">
        <f t="shared" ref="AA7:AA21" si="12">Z7-Y7</f>
        <v>-3</v>
      </c>
      <c r="AB7" s="17">
        <f t="shared" ref="AB7:AB21" si="13">AA7/Y7</f>
        <v>-0.27272727272727271</v>
      </c>
      <c r="AC7" s="48"/>
    </row>
    <row r="8" spans="2:29" s="8" customFormat="1" ht="16.5" customHeight="1" x14ac:dyDescent="0.25">
      <c r="B8" s="30" t="s">
        <v>25</v>
      </c>
      <c r="C8" s="25" t="s">
        <v>46</v>
      </c>
      <c r="D8" s="20" t="s">
        <v>11</v>
      </c>
      <c r="E8" s="16">
        <v>272</v>
      </c>
      <c r="F8" s="16">
        <v>274</v>
      </c>
      <c r="G8" s="10">
        <f t="shared" si="0"/>
        <v>2</v>
      </c>
      <c r="H8" s="18">
        <f t="shared" si="1"/>
        <v>7.3529411764705881E-3</v>
      </c>
      <c r="I8" s="16">
        <v>131</v>
      </c>
      <c r="J8" s="16">
        <v>142</v>
      </c>
      <c r="K8" s="10">
        <f t="shared" si="2"/>
        <v>11</v>
      </c>
      <c r="L8" s="18">
        <f t="shared" si="3"/>
        <v>8.3969465648854963E-2</v>
      </c>
      <c r="M8" s="16">
        <v>30</v>
      </c>
      <c r="N8" s="16">
        <v>32</v>
      </c>
      <c r="O8" s="10">
        <f t="shared" si="4"/>
        <v>2</v>
      </c>
      <c r="P8" s="18">
        <f t="shared" si="5"/>
        <v>6.6666666666666666E-2</v>
      </c>
      <c r="Q8" s="16">
        <v>246</v>
      </c>
      <c r="R8" s="16">
        <v>251</v>
      </c>
      <c r="S8" s="10">
        <f t="shared" si="6"/>
        <v>5</v>
      </c>
      <c r="T8" s="18">
        <f t="shared" si="7"/>
        <v>2.032520325203252E-2</v>
      </c>
      <c r="U8" s="16">
        <v>31</v>
      </c>
      <c r="V8" s="16">
        <v>34</v>
      </c>
      <c r="W8" s="10">
        <f t="shared" si="8"/>
        <v>3</v>
      </c>
      <c r="X8" s="18">
        <f t="shared" si="9"/>
        <v>9.6774193548387094E-2</v>
      </c>
      <c r="Y8" s="16">
        <f t="shared" si="10"/>
        <v>710</v>
      </c>
      <c r="Z8" s="16">
        <f t="shared" si="11"/>
        <v>733</v>
      </c>
      <c r="AA8" s="10">
        <f t="shared" si="12"/>
        <v>23</v>
      </c>
      <c r="AB8" s="17">
        <f t="shared" si="13"/>
        <v>3.2394366197183097E-2</v>
      </c>
      <c r="AC8" s="48"/>
    </row>
    <row r="9" spans="2:29" s="2" customFormat="1" ht="16.5" customHeight="1" x14ac:dyDescent="0.25">
      <c r="B9" s="30" t="s">
        <v>26</v>
      </c>
      <c r="C9" s="25" t="s">
        <v>47</v>
      </c>
      <c r="D9" s="20" t="s">
        <v>12</v>
      </c>
      <c r="E9" s="16">
        <v>3</v>
      </c>
      <c r="F9" s="16">
        <v>2</v>
      </c>
      <c r="G9" s="10">
        <f t="shared" si="0"/>
        <v>-1</v>
      </c>
      <c r="H9" s="18">
        <f t="shared" si="1"/>
        <v>-0.33333333333333331</v>
      </c>
      <c r="I9" s="16">
        <v>3</v>
      </c>
      <c r="J9" s="16">
        <v>2</v>
      </c>
      <c r="K9" s="10">
        <f t="shared" si="2"/>
        <v>-1</v>
      </c>
      <c r="L9" s="18">
        <f t="shared" si="3"/>
        <v>-0.33333333333333331</v>
      </c>
      <c r="M9" s="16"/>
      <c r="N9" s="16"/>
      <c r="O9" s="10">
        <f t="shared" si="4"/>
        <v>0</v>
      </c>
      <c r="P9" s="18" t="e">
        <f t="shared" si="5"/>
        <v>#DIV/0!</v>
      </c>
      <c r="Q9" s="16"/>
      <c r="R9" s="16">
        <v>1</v>
      </c>
      <c r="S9" s="10">
        <f t="shared" si="6"/>
        <v>1</v>
      </c>
      <c r="T9" s="18" t="e">
        <f t="shared" si="7"/>
        <v>#DIV/0!</v>
      </c>
      <c r="U9" s="16">
        <v>2</v>
      </c>
      <c r="V9" s="16">
        <v>2</v>
      </c>
      <c r="W9" s="10">
        <f t="shared" si="8"/>
        <v>0</v>
      </c>
      <c r="X9" s="18">
        <f t="shared" si="9"/>
        <v>0</v>
      </c>
      <c r="Y9" s="16">
        <f t="shared" si="10"/>
        <v>8</v>
      </c>
      <c r="Z9" s="16">
        <f t="shared" si="11"/>
        <v>7</v>
      </c>
      <c r="AA9" s="10">
        <f t="shared" si="12"/>
        <v>-1</v>
      </c>
      <c r="AB9" s="17">
        <f t="shared" si="13"/>
        <v>-0.125</v>
      </c>
      <c r="AC9" s="48"/>
    </row>
    <row r="10" spans="2:29" s="2" customFormat="1" ht="16.5" customHeight="1" x14ac:dyDescent="0.25">
      <c r="B10" s="30" t="s">
        <v>27</v>
      </c>
      <c r="C10" s="25" t="s">
        <v>48</v>
      </c>
      <c r="D10" s="21" t="s">
        <v>13</v>
      </c>
      <c r="E10" s="16">
        <v>11</v>
      </c>
      <c r="F10" s="16">
        <v>13</v>
      </c>
      <c r="G10" s="10">
        <f t="shared" si="0"/>
        <v>2</v>
      </c>
      <c r="H10" s="18">
        <f t="shared" si="1"/>
        <v>0.18181818181818182</v>
      </c>
      <c r="I10" s="16">
        <v>7</v>
      </c>
      <c r="J10" s="16">
        <v>8</v>
      </c>
      <c r="K10" s="10">
        <f t="shared" si="2"/>
        <v>1</v>
      </c>
      <c r="L10" s="18">
        <f t="shared" si="3"/>
        <v>0.14285714285714285</v>
      </c>
      <c r="M10" s="16"/>
      <c r="N10" s="16"/>
      <c r="O10" s="10">
        <f t="shared" si="4"/>
        <v>0</v>
      </c>
      <c r="P10" s="18" t="e">
        <f t="shared" si="5"/>
        <v>#DIV/0!</v>
      </c>
      <c r="Q10" s="16">
        <v>15</v>
      </c>
      <c r="R10" s="16">
        <v>14</v>
      </c>
      <c r="S10" s="10">
        <f t="shared" si="6"/>
        <v>-1</v>
      </c>
      <c r="T10" s="18">
        <f t="shared" si="7"/>
        <v>-6.6666666666666666E-2</v>
      </c>
      <c r="U10" s="16">
        <v>2</v>
      </c>
      <c r="V10" s="16">
        <v>3</v>
      </c>
      <c r="W10" s="10">
        <f t="shared" si="8"/>
        <v>1</v>
      </c>
      <c r="X10" s="18">
        <f t="shared" si="9"/>
        <v>0.5</v>
      </c>
      <c r="Y10" s="16">
        <f t="shared" si="10"/>
        <v>35</v>
      </c>
      <c r="Z10" s="16">
        <f t="shared" si="11"/>
        <v>38</v>
      </c>
      <c r="AA10" s="10">
        <f t="shared" si="12"/>
        <v>3</v>
      </c>
      <c r="AB10" s="17">
        <f t="shared" si="13"/>
        <v>8.5714285714285715E-2</v>
      </c>
      <c r="AC10" s="48"/>
    </row>
    <row r="11" spans="2:29" s="2" customFormat="1" ht="16.5" customHeight="1" x14ac:dyDescent="0.25">
      <c r="B11" s="30" t="s">
        <v>28</v>
      </c>
      <c r="C11" s="25" t="s">
        <v>49</v>
      </c>
      <c r="D11" s="21" t="s">
        <v>14</v>
      </c>
      <c r="E11" s="16">
        <v>282</v>
      </c>
      <c r="F11" s="16">
        <v>290</v>
      </c>
      <c r="G11" s="10">
        <f t="shared" si="0"/>
        <v>8</v>
      </c>
      <c r="H11" s="18">
        <f t="shared" si="1"/>
        <v>2.8368794326241134E-2</v>
      </c>
      <c r="I11" s="16">
        <v>149</v>
      </c>
      <c r="J11" s="16">
        <v>146</v>
      </c>
      <c r="K11" s="10">
        <f t="shared" si="2"/>
        <v>-3</v>
      </c>
      <c r="L11" s="18">
        <f t="shared" si="3"/>
        <v>-2.0134228187919462E-2</v>
      </c>
      <c r="M11" s="16">
        <v>62</v>
      </c>
      <c r="N11" s="16">
        <v>58</v>
      </c>
      <c r="O11" s="10">
        <f t="shared" si="4"/>
        <v>-4</v>
      </c>
      <c r="P11" s="18">
        <f t="shared" si="5"/>
        <v>-6.4516129032258063E-2</v>
      </c>
      <c r="Q11" s="16">
        <v>342</v>
      </c>
      <c r="R11" s="16">
        <v>360</v>
      </c>
      <c r="S11" s="10">
        <f t="shared" si="6"/>
        <v>18</v>
      </c>
      <c r="T11" s="18">
        <f t="shared" si="7"/>
        <v>5.2631578947368418E-2</v>
      </c>
      <c r="U11" s="16">
        <v>133</v>
      </c>
      <c r="V11" s="16">
        <v>131</v>
      </c>
      <c r="W11" s="10">
        <f t="shared" si="8"/>
        <v>-2</v>
      </c>
      <c r="X11" s="18">
        <f t="shared" si="9"/>
        <v>-1.5037593984962405E-2</v>
      </c>
      <c r="Y11" s="16">
        <f t="shared" si="10"/>
        <v>968</v>
      </c>
      <c r="Z11" s="16">
        <f t="shared" si="11"/>
        <v>985</v>
      </c>
      <c r="AA11" s="10">
        <f t="shared" si="12"/>
        <v>17</v>
      </c>
      <c r="AB11" s="17">
        <f t="shared" si="13"/>
        <v>1.7561983471074381E-2</v>
      </c>
      <c r="AC11" s="48"/>
    </row>
    <row r="12" spans="2:29" s="2" customFormat="1" ht="16.5" customHeight="1" x14ac:dyDescent="0.25">
      <c r="B12" s="30" t="s">
        <v>29</v>
      </c>
      <c r="C12" s="25" t="s">
        <v>50</v>
      </c>
      <c r="D12" s="20" t="s">
        <v>15</v>
      </c>
      <c r="E12" s="16">
        <v>773</v>
      </c>
      <c r="F12" s="16">
        <v>788</v>
      </c>
      <c r="G12" s="10">
        <f t="shared" si="0"/>
        <v>15</v>
      </c>
      <c r="H12" s="18">
        <f t="shared" si="1"/>
        <v>1.9404915912031046E-2</v>
      </c>
      <c r="I12" s="16">
        <v>385</v>
      </c>
      <c r="J12" s="16">
        <v>389</v>
      </c>
      <c r="K12" s="10">
        <f t="shared" si="2"/>
        <v>4</v>
      </c>
      <c r="L12" s="18">
        <f t="shared" si="3"/>
        <v>1.038961038961039E-2</v>
      </c>
      <c r="M12" s="16">
        <v>90</v>
      </c>
      <c r="N12" s="16">
        <v>85</v>
      </c>
      <c r="O12" s="10">
        <f t="shared" si="4"/>
        <v>-5</v>
      </c>
      <c r="P12" s="18">
        <f t="shared" si="5"/>
        <v>-5.5555555555555552E-2</v>
      </c>
      <c r="Q12" s="16">
        <v>588</v>
      </c>
      <c r="R12" s="16">
        <v>626</v>
      </c>
      <c r="S12" s="10">
        <f t="shared" si="6"/>
        <v>38</v>
      </c>
      <c r="T12" s="18">
        <f t="shared" si="7"/>
        <v>6.4625850340136057E-2</v>
      </c>
      <c r="U12" s="16">
        <v>186</v>
      </c>
      <c r="V12" s="16">
        <v>182</v>
      </c>
      <c r="W12" s="10">
        <f t="shared" si="8"/>
        <v>-4</v>
      </c>
      <c r="X12" s="18">
        <f t="shared" si="9"/>
        <v>-2.1505376344086023E-2</v>
      </c>
      <c r="Y12" s="16">
        <f t="shared" si="10"/>
        <v>2022</v>
      </c>
      <c r="Z12" s="16">
        <f t="shared" si="11"/>
        <v>2070</v>
      </c>
      <c r="AA12" s="10">
        <f t="shared" si="12"/>
        <v>48</v>
      </c>
      <c r="AB12" s="17">
        <f t="shared" si="13"/>
        <v>2.3738872403560832E-2</v>
      </c>
      <c r="AC12" s="48"/>
    </row>
    <row r="13" spans="2:29" s="2" customFormat="1" ht="16.5" customHeight="1" x14ac:dyDescent="0.25">
      <c r="B13" s="30" t="s">
        <v>30</v>
      </c>
      <c r="C13" s="25" t="s">
        <v>51</v>
      </c>
      <c r="D13" s="20" t="s">
        <v>16</v>
      </c>
      <c r="E13" s="16">
        <v>140</v>
      </c>
      <c r="F13" s="16">
        <v>140</v>
      </c>
      <c r="G13" s="10">
        <f t="shared" si="0"/>
        <v>0</v>
      </c>
      <c r="H13" s="18">
        <f t="shared" si="1"/>
        <v>0</v>
      </c>
      <c r="I13" s="16">
        <v>91</v>
      </c>
      <c r="J13" s="16">
        <v>90</v>
      </c>
      <c r="K13" s="10">
        <f t="shared" si="2"/>
        <v>-1</v>
      </c>
      <c r="L13" s="18">
        <f t="shared" si="3"/>
        <v>-1.098901098901099E-2</v>
      </c>
      <c r="M13" s="16">
        <v>3</v>
      </c>
      <c r="N13" s="16">
        <v>3</v>
      </c>
      <c r="O13" s="10">
        <f t="shared" si="4"/>
        <v>0</v>
      </c>
      <c r="P13" s="18">
        <f t="shared" si="5"/>
        <v>0</v>
      </c>
      <c r="Q13" s="16">
        <v>151</v>
      </c>
      <c r="R13" s="16">
        <v>158</v>
      </c>
      <c r="S13" s="10">
        <f t="shared" si="6"/>
        <v>7</v>
      </c>
      <c r="T13" s="18">
        <f t="shared" si="7"/>
        <v>4.6357615894039736E-2</v>
      </c>
      <c r="U13" s="16">
        <v>25</v>
      </c>
      <c r="V13" s="16">
        <v>29</v>
      </c>
      <c r="W13" s="10">
        <f t="shared" si="8"/>
        <v>4</v>
      </c>
      <c r="X13" s="18">
        <f t="shared" si="9"/>
        <v>0.16</v>
      </c>
      <c r="Y13" s="16">
        <f t="shared" si="10"/>
        <v>410</v>
      </c>
      <c r="Z13" s="16">
        <f t="shared" si="11"/>
        <v>420</v>
      </c>
      <c r="AA13" s="10">
        <f t="shared" si="12"/>
        <v>10</v>
      </c>
      <c r="AB13" s="17">
        <f t="shared" si="13"/>
        <v>2.4390243902439025E-2</v>
      </c>
      <c r="AC13" s="48"/>
    </row>
    <row r="14" spans="2:29" s="2" customFormat="1" ht="16.5" customHeight="1" x14ac:dyDescent="0.25">
      <c r="B14" s="30" t="s">
        <v>31</v>
      </c>
      <c r="C14" s="25" t="s">
        <v>52</v>
      </c>
      <c r="D14" s="21" t="s">
        <v>17</v>
      </c>
      <c r="E14" s="16">
        <v>318</v>
      </c>
      <c r="F14" s="16">
        <v>328</v>
      </c>
      <c r="G14" s="10">
        <f t="shared" si="0"/>
        <v>10</v>
      </c>
      <c r="H14" s="18">
        <f t="shared" si="1"/>
        <v>3.1446540880503145E-2</v>
      </c>
      <c r="I14" s="16">
        <v>247</v>
      </c>
      <c r="J14" s="16">
        <v>245</v>
      </c>
      <c r="K14" s="10">
        <f t="shared" si="2"/>
        <v>-2</v>
      </c>
      <c r="L14" s="18">
        <f t="shared" si="3"/>
        <v>-8.0971659919028341E-3</v>
      </c>
      <c r="M14" s="16">
        <v>124</v>
      </c>
      <c r="N14" s="16">
        <v>109</v>
      </c>
      <c r="O14" s="10">
        <f t="shared" si="4"/>
        <v>-15</v>
      </c>
      <c r="P14" s="18">
        <f t="shared" si="5"/>
        <v>-0.12096774193548387</v>
      </c>
      <c r="Q14" s="16">
        <v>344</v>
      </c>
      <c r="R14" s="16">
        <v>372</v>
      </c>
      <c r="S14" s="10">
        <f t="shared" si="6"/>
        <v>28</v>
      </c>
      <c r="T14" s="18">
        <f t="shared" si="7"/>
        <v>8.1395348837209308E-2</v>
      </c>
      <c r="U14" s="16">
        <v>165</v>
      </c>
      <c r="V14" s="16">
        <v>171</v>
      </c>
      <c r="W14" s="10">
        <f t="shared" si="8"/>
        <v>6</v>
      </c>
      <c r="X14" s="18">
        <f t="shared" si="9"/>
        <v>3.6363636363636362E-2</v>
      </c>
      <c r="Y14" s="16">
        <f t="shared" si="10"/>
        <v>1198</v>
      </c>
      <c r="Z14" s="16">
        <f t="shared" si="11"/>
        <v>1225</v>
      </c>
      <c r="AA14" s="10">
        <f t="shared" si="12"/>
        <v>27</v>
      </c>
      <c r="AB14" s="17">
        <f t="shared" si="13"/>
        <v>2.2537562604340568E-2</v>
      </c>
      <c r="AC14" s="48"/>
    </row>
    <row r="15" spans="2:29" s="2" customFormat="1" ht="16.5" customHeight="1" x14ac:dyDescent="0.25">
      <c r="B15" s="30" t="s">
        <v>32</v>
      </c>
      <c r="C15" s="25" t="s">
        <v>53</v>
      </c>
      <c r="D15" s="21" t="s">
        <v>36</v>
      </c>
      <c r="E15" s="16">
        <v>206</v>
      </c>
      <c r="F15" s="16">
        <v>228</v>
      </c>
      <c r="G15" s="10">
        <f t="shared" si="0"/>
        <v>22</v>
      </c>
      <c r="H15" s="18">
        <f t="shared" si="1"/>
        <v>0.10679611650485436</v>
      </c>
      <c r="I15" s="16">
        <v>52</v>
      </c>
      <c r="J15" s="16">
        <v>58</v>
      </c>
      <c r="K15" s="10">
        <f t="shared" si="2"/>
        <v>6</v>
      </c>
      <c r="L15" s="18">
        <f t="shared" si="3"/>
        <v>0.11538461538461539</v>
      </c>
      <c r="M15" s="16">
        <v>4</v>
      </c>
      <c r="N15" s="16">
        <v>4</v>
      </c>
      <c r="O15" s="10">
        <f t="shared" si="4"/>
        <v>0</v>
      </c>
      <c r="P15" s="18">
        <f t="shared" si="5"/>
        <v>0</v>
      </c>
      <c r="Q15" s="16">
        <v>135</v>
      </c>
      <c r="R15" s="16">
        <v>147</v>
      </c>
      <c r="S15" s="10">
        <f t="shared" si="6"/>
        <v>12</v>
      </c>
      <c r="T15" s="18">
        <f t="shared" si="7"/>
        <v>8.8888888888888892E-2</v>
      </c>
      <c r="U15" s="16">
        <v>17</v>
      </c>
      <c r="V15" s="16">
        <v>16</v>
      </c>
      <c r="W15" s="10">
        <f t="shared" si="8"/>
        <v>-1</v>
      </c>
      <c r="X15" s="18">
        <f t="shared" si="9"/>
        <v>-5.8823529411764705E-2</v>
      </c>
      <c r="Y15" s="16">
        <f t="shared" si="10"/>
        <v>414</v>
      </c>
      <c r="Z15" s="16">
        <f t="shared" si="11"/>
        <v>453</v>
      </c>
      <c r="AA15" s="10">
        <f t="shared" si="12"/>
        <v>39</v>
      </c>
      <c r="AB15" s="17">
        <f t="shared" si="13"/>
        <v>9.420289855072464E-2</v>
      </c>
      <c r="AC15" s="48"/>
    </row>
    <row r="16" spans="2:29" s="2" customFormat="1" ht="16.5" customHeight="1" x14ac:dyDescent="0.25">
      <c r="B16" s="30" t="s">
        <v>33</v>
      </c>
      <c r="C16" s="25" t="s">
        <v>54</v>
      </c>
      <c r="D16" s="19" t="s">
        <v>18</v>
      </c>
      <c r="E16" s="16">
        <v>329</v>
      </c>
      <c r="F16" s="16">
        <v>487</v>
      </c>
      <c r="G16" s="10">
        <f t="shared" si="0"/>
        <v>158</v>
      </c>
      <c r="H16" s="18">
        <f t="shared" si="1"/>
        <v>0.48024316109422494</v>
      </c>
      <c r="I16" s="16">
        <v>83</v>
      </c>
      <c r="J16" s="16">
        <v>127</v>
      </c>
      <c r="K16" s="10">
        <f t="shared" si="2"/>
        <v>44</v>
      </c>
      <c r="L16" s="18">
        <f t="shared" si="3"/>
        <v>0.53012048192771088</v>
      </c>
      <c r="M16" s="16">
        <v>15</v>
      </c>
      <c r="N16" s="16">
        <v>41</v>
      </c>
      <c r="O16" s="10">
        <f t="shared" si="4"/>
        <v>26</v>
      </c>
      <c r="P16" s="18">
        <f t="shared" si="5"/>
        <v>1.7333333333333334</v>
      </c>
      <c r="Q16" s="16">
        <v>258</v>
      </c>
      <c r="R16" s="16">
        <v>387</v>
      </c>
      <c r="S16" s="10">
        <f t="shared" si="6"/>
        <v>129</v>
      </c>
      <c r="T16" s="18">
        <f t="shared" si="7"/>
        <v>0.5</v>
      </c>
      <c r="U16" s="16">
        <v>52</v>
      </c>
      <c r="V16" s="16">
        <v>75</v>
      </c>
      <c r="W16" s="10">
        <f t="shared" si="8"/>
        <v>23</v>
      </c>
      <c r="X16" s="18">
        <f t="shared" si="9"/>
        <v>0.44230769230769229</v>
      </c>
      <c r="Y16" s="16">
        <f t="shared" si="10"/>
        <v>737</v>
      </c>
      <c r="Z16" s="16">
        <f t="shared" si="11"/>
        <v>1117</v>
      </c>
      <c r="AA16" s="10">
        <f t="shared" si="12"/>
        <v>380</v>
      </c>
      <c r="AB16" s="17">
        <f t="shared" si="13"/>
        <v>0.51560379918588872</v>
      </c>
      <c r="AC16" s="48"/>
    </row>
    <row r="17" spans="2:29" s="3" customFormat="1" ht="16.5" customHeight="1" x14ac:dyDescent="0.25">
      <c r="B17" s="30" t="s">
        <v>34</v>
      </c>
      <c r="C17" s="25" t="s">
        <v>55</v>
      </c>
      <c r="D17" s="19" t="s">
        <v>19</v>
      </c>
      <c r="E17" s="16">
        <v>28</v>
      </c>
      <c r="F17" s="16">
        <v>29</v>
      </c>
      <c r="G17" s="10">
        <f t="shared" si="0"/>
        <v>1</v>
      </c>
      <c r="H17" s="18">
        <f t="shared" si="1"/>
        <v>3.5714285714285712E-2</v>
      </c>
      <c r="I17" s="16">
        <v>17</v>
      </c>
      <c r="J17" s="16">
        <v>19</v>
      </c>
      <c r="K17" s="10">
        <f t="shared" si="2"/>
        <v>2</v>
      </c>
      <c r="L17" s="18">
        <f t="shared" si="3"/>
        <v>0.11764705882352941</v>
      </c>
      <c r="M17" s="16">
        <v>6</v>
      </c>
      <c r="N17" s="16">
        <v>5</v>
      </c>
      <c r="O17" s="10">
        <f t="shared" si="4"/>
        <v>-1</v>
      </c>
      <c r="P17" s="18">
        <f t="shared" si="5"/>
        <v>-0.16666666666666666</v>
      </c>
      <c r="Q17" s="16">
        <v>29</v>
      </c>
      <c r="R17" s="16">
        <v>33</v>
      </c>
      <c r="S17" s="10">
        <f t="shared" si="6"/>
        <v>4</v>
      </c>
      <c r="T17" s="18">
        <f t="shared" si="7"/>
        <v>0.13793103448275862</v>
      </c>
      <c r="U17" s="16">
        <v>13</v>
      </c>
      <c r="V17" s="16">
        <v>13</v>
      </c>
      <c r="W17" s="10">
        <f t="shared" si="8"/>
        <v>0</v>
      </c>
      <c r="X17" s="18">
        <f t="shared" si="9"/>
        <v>0</v>
      </c>
      <c r="Y17" s="16">
        <f t="shared" si="10"/>
        <v>93</v>
      </c>
      <c r="Z17" s="16">
        <f t="shared" si="11"/>
        <v>99</v>
      </c>
      <c r="AA17" s="10">
        <f t="shared" si="12"/>
        <v>6</v>
      </c>
      <c r="AB17" s="17">
        <f t="shared" si="13"/>
        <v>6.4516129032258063E-2</v>
      </c>
      <c r="AC17" s="48"/>
    </row>
    <row r="18" spans="2:29" ht="16.5" customHeight="1" x14ac:dyDescent="0.25">
      <c r="B18" s="30" t="s">
        <v>35</v>
      </c>
      <c r="C18" s="25" t="s">
        <v>56</v>
      </c>
      <c r="D18" s="19" t="s">
        <v>20</v>
      </c>
      <c r="E18" s="16">
        <v>831</v>
      </c>
      <c r="F18" s="16">
        <v>842</v>
      </c>
      <c r="G18" s="10">
        <f t="shared" si="0"/>
        <v>11</v>
      </c>
      <c r="H18" s="18">
        <f t="shared" si="1"/>
        <v>1.3237063778580024E-2</v>
      </c>
      <c r="I18" s="16">
        <v>379</v>
      </c>
      <c r="J18" s="16">
        <v>390</v>
      </c>
      <c r="K18" s="10">
        <f t="shared" si="2"/>
        <v>11</v>
      </c>
      <c r="L18" s="18">
        <f t="shared" si="3"/>
        <v>2.9023746701846966E-2</v>
      </c>
      <c r="M18" s="16">
        <v>82</v>
      </c>
      <c r="N18" s="16">
        <v>87</v>
      </c>
      <c r="O18" s="10">
        <f t="shared" si="4"/>
        <v>5</v>
      </c>
      <c r="P18" s="18">
        <f t="shared" si="5"/>
        <v>6.097560975609756E-2</v>
      </c>
      <c r="Q18" s="16">
        <v>350</v>
      </c>
      <c r="R18" s="16">
        <v>351</v>
      </c>
      <c r="S18" s="10">
        <f t="shared" si="6"/>
        <v>1</v>
      </c>
      <c r="T18" s="18">
        <f t="shared" si="7"/>
        <v>2.8571428571428571E-3</v>
      </c>
      <c r="U18" s="16">
        <v>206</v>
      </c>
      <c r="V18" s="16">
        <v>216</v>
      </c>
      <c r="W18" s="10">
        <f t="shared" si="8"/>
        <v>10</v>
      </c>
      <c r="X18" s="18">
        <f t="shared" si="9"/>
        <v>4.8543689320388349E-2</v>
      </c>
      <c r="Y18" s="16">
        <f t="shared" si="10"/>
        <v>1848</v>
      </c>
      <c r="Z18" s="16">
        <f t="shared" si="11"/>
        <v>1886</v>
      </c>
      <c r="AA18" s="10">
        <f t="shared" si="12"/>
        <v>38</v>
      </c>
      <c r="AB18" s="17">
        <f t="shared" si="13"/>
        <v>2.0562770562770564E-2</v>
      </c>
      <c r="AC18" s="48"/>
    </row>
    <row r="19" spans="2:29" ht="16.5" customHeight="1" x14ac:dyDescent="0.25">
      <c r="B19" s="30" t="s">
        <v>58</v>
      </c>
      <c r="C19" s="25" t="s">
        <v>61</v>
      </c>
      <c r="D19" s="19" t="s">
        <v>21</v>
      </c>
      <c r="E19" s="16">
        <v>948</v>
      </c>
      <c r="F19" s="16">
        <v>1060</v>
      </c>
      <c r="G19" s="10">
        <f t="shared" si="0"/>
        <v>112</v>
      </c>
      <c r="H19" s="18">
        <f t="shared" si="1"/>
        <v>0.11814345991561181</v>
      </c>
      <c r="I19" s="16">
        <v>321</v>
      </c>
      <c r="J19" s="16">
        <v>317</v>
      </c>
      <c r="K19" s="10">
        <f t="shared" si="2"/>
        <v>-4</v>
      </c>
      <c r="L19" s="18">
        <f t="shared" si="3"/>
        <v>-1.2461059190031152E-2</v>
      </c>
      <c r="M19" s="16">
        <v>76</v>
      </c>
      <c r="N19" s="16">
        <v>76</v>
      </c>
      <c r="O19" s="10">
        <f t="shared" si="4"/>
        <v>0</v>
      </c>
      <c r="P19" s="18">
        <f t="shared" si="5"/>
        <v>0</v>
      </c>
      <c r="Q19" s="16">
        <v>859</v>
      </c>
      <c r="R19" s="16">
        <v>857</v>
      </c>
      <c r="S19" s="10">
        <f t="shared" si="6"/>
        <v>-2</v>
      </c>
      <c r="T19" s="18">
        <f t="shared" si="7"/>
        <v>-2.3282887077997671E-3</v>
      </c>
      <c r="U19" s="16">
        <v>143</v>
      </c>
      <c r="V19" s="16">
        <v>136</v>
      </c>
      <c r="W19" s="10">
        <f t="shared" si="8"/>
        <v>-7</v>
      </c>
      <c r="X19" s="18">
        <f t="shared" si="9"/>
        <v>-4.8951048951048952E-2</v>
      </c>
      <c r="Y19" s="16">
        <f t="shared" si="10"/>
        <v>2347</v>
      </c>
      <c r="Z19" s="16">
        <f t="shared" si="11"/>
        <v>2446</v>
      </c>
      <c r="AA19" s="10">
        <f t="shared" si="12"/>
        <v>99</v>
      </c>
      <c r="AB19" s="17">
        <f t="shared" si="13"/>
        <v>4.2181508308478909E-2</v>
      </c>
      <c r="AC19" s="49"/>
    </row>
    <row r="20" spans="2:29" s="9" customFormat="1" ht="16.5" customHeight="1" x14ac:dyDescent="0.2">
      <c r="B20" s="31"/>
      <c r="C20" s="40"/>
      <c r="D20" s="19" t="s">
        <v>22</v>
      </c>
      <c r="E20" s="16">
        <v>887</v>
      </c>
      <c r="F20" s="16">
        <v>920</v>
      </c>
      <c r="G20" s="10">
        <f t="shared" si="0"/>
        <v>33</v>
      </c>
      <c r="H20" s="18">
        <f t="shared" si="1"/>
        <v>3.7204058624577228E-2</v>
      </c>
      <c r="I20" s="16">
        <v>364</v>
      </c>
      <c r="J20" s="16">
        <v>378</v>
      </c>
      <c r="K20" s="10">
        <f t="shared" si="2"/>
        <v>14</v>
      </c>
      <c r="L20" s="18">
        <f t="shared" si="3"/>
        <v>3.8461538461538464E-2</v>
      </c>
      <c r="M20" s="16">
        <v>137</v>
      </c>
      <c r="N20" s="16">
        <v>137</v>
      </c>
      <c r="O20" s="10">
        <f t="shared" si="4"/>
        <v>0</v>
      </c>
      <c r="P20" s="18">
        <f t="shared" si="5"/>
        <v>0</v>
      </c>
      <c r="Q20" s="16">
        <v>733</v>
      </c>
      <c r="R20" s="16">
        <v>762</v>
      </c>
      <c r="S20" s="10">
        <f t="shared" si="6"/>
        <v>29</v>
      </c>
      <c r="T20" s="18">
        <f t="shared" si="7"/>
        <v>3.9563437926330151E-2</v>
      </c>
      <c r="U20" s="16">
        <v>193</v>
      </c>
      <c r="V20" s="16">
        <v>199</v>
      </c>
      <c r="W20" s="10">
        <f t="shared" si="8"/>
        <v>6</v>
      </c>
      <c r="X20" s="18">
        <f t="shared" si="9"/>
        <v>3.1088082901554404E-2</v>
      </c>
      <c r="Y20" s="16">
        <f t="shared" si="10"/>
        <v>2314</v>
      </c>
      <c r="Z20" s="16">
        <f t="shared" si="11"/>
        <v>2396</v>
      </c>
      <c r="AA20" s="10">
        <f t="shared" si="12"/>
        <v>82</v>
      </c>
      <c r="AB20" s="17">
        <f t="shared" si="13"/>
        <v>3.5436473638720829E-2</v>
      </c>
      <c r="AC20" s="50"/>
    </row>
    <row r="21" spans="2:29" ht="16.5" customHeight="1" x14ac:dyDescent="0.2">
      <c r="B21" s="31" t="s">
        <v>60</v>
      </c>
      <c r="C21" s="40" t="s">
        <v>60</v>
      </c>
      <c r="D21" s="21" t="s">
        <v>7</v>
      </c>
      <c r="E21" s="58">
        <v>265</v>
      </c>
      <c r="F21" s="16">
        <v>273</v>
      </c>
      <c r="G21" s="10">
        <f t="shared" si="0"/>
        <v>8</v>
      </c>
      <c r="H21" s="18">
        <f t="shared" si="1"/>
        <v>3.0188679245283019E-2</v>
      </c>
      <c r="I21" s="58">
        <v>163</v>
      </c>
      <c r="J21" s="16">
        <v>185</v>
      </c>
      <c r="K21" s="10">
        <f t="shared" si="2"/>
        <v>22</v>
      </c>
      <c r="L21" s="18">
        <f t="shared" si="3"/>
        <v>0.13496932515337423</v>
      </c>
      <c r="M21" s="58">
        <v>22</v>
      </c>
      <c r="N21" s="16">
        <v>22</v>
      </c>
      <c r="O21" s="10">
        <f t="shared" si="4"/>
        <v>0</v>
      </c>
      <c r="P21" s="18">
        <f t="shared" si="5"/>
        <v>0</v>
      </c>
      <c r="Q21" s="58">
        <v>231</v>
      </c>
      <c r="R21" s="16">
        <v>251</v>
      </c>
      <c r="S21" s="10">
        <f t="shared" si="6"/>
        <v>20</v>
      </c>
      <c r="T21" s="18">
        <f t="shared" si="7"/>
        <v>8.6580086580086577E-2</v>
      </c>
      <c r="U21" s="58">
        <v>254</v>
      </c>
      <c r="V21" s="16">
        <v>252</v>
      </c>
      <c r="W21" s="10">
        <f t="shared" si="8"/>
        <v>-2</v>
      </c>
      <c r="X21" s="18">
        <f t="shared" si="9"/>
        <v>-7.874015748031496E-3</v>
      </c>
      <c r="Y21" s="16">
        <f t="shared" si="10"/>
        <v>935</v>
      </c>
      <c r="Z21" s="16">
        <f t="shared" si="11"/>
        <v>983</v>
      </c>
      <c r="AA21" s="10">
        <f t="shared" si="12"/>
        <v>48</v>
      </c>
      <c r="AB21" s="17">
        <f t="shared" si="13"/>
        <v>5.1336898395721926E-2</v>
      </c>
      <c r="AC21" s="13"/>
    </row>
    <row r="22" spans="2:29" ht="16.5" customHeight="1" thickBot="1" x14ac:dyDescent="0.25">
      <c r="B22" s="32"/>
      <c r="C22" s="33"/>
      <c r="D22" s="34" t="s">
        <v>0</v>
      </c>
      <c r="E22" s="35">
        <f>SUM(E6:E21)</f>
        <v>5320</v>
      </c>
      <c r="F22" s="35">
        <f>SUM(F6:F21)</f>
        <v>5701</v>
      </c>
      <c r="G22" s="38">
        <f t="shared" si="0"/>
        <v>381</v>
      </c>
      <c r="H22" s="39">
        <f t="shared" si="1"/>
        <v>7.1616541353383453E-2</v>
      </c>
      <c r="I22" s="35">
        <f>SUM(I6:I21)</f>
        <v>2409</v>
      </c>
      <c r="J22" s="35">
        <f>SUM(J6:J21)</f>
        <v>2513</v>
      </c>
      <c r="K22" s="35">
        <f t="shared" ref="K22" si="14">J22-I22</f>
        <v>104</v>
      </c>
      <c r="L22" s="36">
        <f t="shared" ref="L22" si="15">K22/I22</f>
        <v>4.3171440431714406E-2</v>
      </c>
      <c r="M22" s="35">
        <f>SUM(M6:M21)</f>
        <v>656</v>
      </c>
      <c r="N22" s="35">
        <f>SUM(N6:N21)</f>
        <v>666</v>
      </c>
      <c r="O22" s="35">
        <f t="shared" ref="O22" si="16">N22-M22</f>
        <v>10</v>
      </c>
      <c r="P22" s="36">
        <f t="shared" ref="P22" si="17">O22/M22</f>
        <v>1.524390243902439E-2</v>
      </c>
      <c r="Q22" s="35">
        <f>SUM(Q6:Q21)</f>
        <v>4330</v>
      </c>
      <c r="R22" s="35">
        <f>SUM(R6:R21)</f>
        <v>4614</v>
      </c>
      <c r="S22" s="35">
        <f t="shared" ref="S22" si="18">R22-Q22</f>
        <v>284</v>
      </c>
      <c r="T22" s="36">
        <f t="shared" ref="T22" si="19">S22/Q22</f>
        <v>6.5588914549653585E-2</v>
      </c>
      <c r="U22" s="42">
        <f>SUM(U6:U21)</f>
        <v>1430</v>
      </c>
      <c r="V22" s="35">
        <f>SUM(V6:V21)</f>
        <v>1467</v>
      </c>
      <c r="W22" s="35">
        <f t="shared" si="8"/>
        <v>37</v>
      </c>
      <c r="X22" s="36">
        <f t="shared" ref="X22" si="20">W22/U22</f>
        <v>2.5874125874125874E-2</v>
      </c>
      <c r="Y22" s="35">
        <f>SUM(Y6:Y21)</f>
        <v>14145</v>
      </c>
      <c r="Z22" s="35">
        <f>SUM(Z6:Z21)</f>
        <v>14961</v>
      </c>
      <c r="AA22" s="35">
        <f t="shared" ref="AA22" si="21">Z22-Y22</f>
        <v>816</v>
      </c>
      <c r="AB22" s="37">
        <f t="shared" ref="AB22" si="22">AA22/Y22</f>
        <v>5.7688229056203605E-2</v>
      </c>
    </row>
    <row r="23" spans="2:29" ht="16.5" customHeight="1" x14ac:dyDescent="0.2">
      <c r="B23" s="5"/>
      <c r="C23" s="5"/>
      <c r="D23" s="14" t="s">
        <v>39</v>
      </c>
      <c r="E23" s="5"/>
      <c r="F23" s="5"/>
      <c r="G23" s="6"/>
      <c r="H23" s="6"/>
      <c r="I23" s="5"/>
      <c r="J23" s="5"/>
      <c r="K23" s="6"/>
      <c r="L23" s="6"/>
      <c r="M23" s="6"/>
      <c r="N23" s="6"/>
      <c r="O23" s="6"/>
      <c r="P23" s="6"/>
      <c r="Q23" s="5"/>
      <c r="R23" s="5"/>
      <c r="S23" s="6"/>
      <c r="T23" s="6"/>
      <c r="U23" s="5"/>
      <c r="V23" s="5"/>
      <c r="W23" s="5"/>
      <c r="X23" s="5"/>
      <c r="Y23" s="5"/>
      <c r="Z23" s="5"/>
      <c r="AA23" s="5"/>
      <c r="AB23" s="5"/>
    </row>
    <row r="24" spans="2:29" x14ac:dyDescent="0.2">
      <c r="B24" s="5"/>
      <c r="C24" s="5"/>
      <c r="D24" s="14"/>
      <c r="E24" s="5"/>
      <c r="F24" s="5"/>
      <c r="G24" s="6"/>
      <c r="H24" s="6"/>
      <c r="I24" s="5"/>
      <c r="J24" s="5"/>
      <c r="K24" s="6"/>
      <c r="L24" s="6"/>
      <c r="M24" s="6"/>
      <c r="N24" s="6"/>
      <c r="O24" s="6"/>
      <c r="P24" s="6"/>
      <c r="Q24" s="5"/>
      <c r="R24" s="5"/>
      <c r="S24" s="6"/>
      <c r="T24" s="6"/>
      <c r="U24" s="5"/>
      <c r="V24" s="5"/>
      <c r="W24" s="11"/>
      <c r="X24" s="11"/>
      <c r="Y24" s="11"/>
      <c r="Z24" s="11"/>
      <c r="AA24" s="11"/>
      <c r="AB24" s="5"/>
    </row>
    <row r="25" spans="2:29" x14ac:dyDescent="0.2">
      <c r="D25" s="5"/>
      <c r="J25" s="15" t="s">
        <v>41</v>
      </c>
      <c r="R25" s="1"/>
      <c r="W25" s="13"/>
      <c r="X25" s="13"/>
      <c r="Y25" s="13"/>
      <c r="Z25" s="12"/>
      <c r="AA25" s="13"/>
    </row>
    <row r="27" spans="2:29" x14ac:dyDescent="0.2">
      <c r="G27"/>
      <c r="H27"/>
    </row>
    <row r="28" spans="2:29" x14ac:dyDescent="0.2">
      <c r="G28"/>
      <c r="H28"/>
    </row>
    <row r="31" spans="2:29" x14ac:dyDescent="0.2">
      <c r="H31" s="44"/>
      <c r="L31" s="44"/>
      <c r="P31" s="44"/>
      <c r="T31" s="44"/>
      <c r="X31" s="45"/>
      <c r="AB31" s="45"/>
    </row>
    <row r="32" spans="2:29" x14ac:dyDescent="0.2">
      <c r="H32" s="44"/>
      <c r="L32" s="44"/>
      <c r="T32" s="44"/>
      <c r="AB32" s="45"/>
    </row>
    <row r="33" spans="5:28" x14ac:dyDescent="0.2">
      <c r="H33" s="44"/>
      <c r="L33" s="44"/>
      <c r="P33" s="44"/>
      <c r="T33" s="44"/>
      <c r="X33" s="45"/>
      <c r="AB33" s="45"/>
    </row>
    <row r="34" spans="5:28" x14ac:dyDescent="0.2">
      <c r="H34" s="44"/>
      <c r="L34" s="44"/>
      <c r="AB34" s="45"/>
    </row>
    <row r="35" spans="5:28" x14ac:dyDescent="0.2">
      <c r="H35" s="44"/>
      <c r="L35" s="44"/>
      <c r="T35" s="44"/>
      <c r="X35" s="45"/>
      <c r="AB35" s="45"/>
    </row>
    <row r="36" spans="5:28" x14ac:dyDescent="0.2">
      <c r="H36" s="44"/>
      <c r="L36" s="44"/>
      <c r="P36" s="44"/>
      <c r="T36" s="44"/>
      <c r="X36" s="45"/>
      <c r="AB36" s="45"/>
    </row>
    <row r="37" spans="5:28" x14ac:dyDescent="0.2">
      <c r="H37" s="44"/>
      <c r="L37" s="44"/>
      <c r="P37" s="44"/>
      <c r="T37" s="44"/>
      <c r="X37" s="45"/>
      <c r="AB37" s="45"/>
    </row>
    <row r="38" spans="5:28" x14ac:dyDescent="0.2">
      <c r="H38" s="44"/>
      <c r="L38" s="44"/>
      <c r="P38" s="44"/>
      <c r="T38" s="44"/>
      <c r="X38" s="45"/>
      <c r="AB38" s="45"/>
    </row>
    <row r="39" spans="5:28" x14ac:dyDescent="0.2">
      <c r="H39" s="44"/>
      <c r="L39" s="44"/>
      <c r="P39" s="44"/>
      <c r="T39" s="44"/>
      <c r="X39" s="45"/>
      <c r="AB39" s="45"/>
    </row>
    <row r="40" spans="5:28" x14ac:dyDescent="0.2">
      <c r="H40" s="44"/>
      <c r="L40" s="44"/>
      <c r="P40" s="44"/>
      <c r="T40" s="44"/>
      <c r="X40" s="45"/>
      <c r="AB40" s="45"/>
    </row>
    <row r="41" spans="5:28" x14ac:dyDescent="0.2">
      <c r="H41" s="44"/>
      <c r="L41" s="44"/>
      <c r="P41" s="44"/>
      <c r="T41" s="44"/>
      <c r="X41" s="45"/>
      <c r="AB41" s="45"/>
    </row>
    <row r="42" spans="5:28" x14ac:dyDescent="0.2">
      <c r="H42" s="44"/>
      <c r="L42" s="44"/>
      <c r="P42" s="44"/>
      <c r="T42" s="44"/>
      <c r="X42" s="45"/>
      <c r="AB42" s="45"/>
    </row>
    <row r="43" spans="5:28" x14ac:dyDescent="0.2">
      <c r="H43" s="44"/>
      <c r="L43" s="44"/>
      <c r="P43" s="44"/>
      <c r="T43" s="44"/>
      <c r="X43" s="45"/>
      <c r="AB43" s="45"/>
    </row>
    <row r="44" spans="5:28" x14ac:dyDescent="0.2">
      <c r="H44" s="44"/>
      <c r="L44" s="44"/>
      <c r="P44" s="44"/>
      <c r="T44" s="44"/>
      <c r="X44" s="45"/>
      <c r="AB44" s="45"/>
    </row>
    <row r="45" spans="5:28" x14ac:dyDescent="0.2">
      <c r="H45" s="44"/>
      <c r="L45" s="44"/>
      <c r="P45" s="44"/>
      <c r="T45" s="44"/>
      <c r="X45" s="45"/>
      <c r="AB45" s="45"/>
    </row>
    <row r="46" spans="5:28" x14ac:dyDescent="0.2">
      <c r="H46" s="44"/>
      <c r="L46" s="44"/>
      <c r="P46" s="44"/>
      <c r="T46" s="44"/>
      <c r="X46" s="45"/>
      <c r="AB46" s="45"/>
    </row>
    <row r="47" spans="5:28" x14ac:dyDescent="0.2">
      <c r="E47" s="46"/>
      <c r="F47" s="46"/>
      <c r="H47" s="44"/>
      <c r="I47" s="46"/>
      <c r="J47" s="46"/>
      <c r="L47" s="44"/>
      <c r="M47" s="47"/>
      <c r="P47" s="44"/>
      <c r="Q47" s="46"/>
      <c r="R47" s="46"/>
      <c r="T47" s="44"/>
      <c r="V47" s="46"/>
      <c r="X47" s="45"/>
      <c r="Y47" s="46"/>
      <c r="Z47" s="46"/>
      <c r="AA47" s="46"/>
      <c r="AB47" s="45"/>
    </row>
  </sheetData>
  <mergeCells count="13">
    <mergeCell ref="Q3:T3"/>
    <mergeCell ref="U3:X3"/>
    <mergeCell ref="Y3:AB3"/>
    <mergeCell ref="B1:Z1"/>
    <mergeCell ref="AA4:AB4"/>
    <mergeCell ref="G4:H4"/>
    <mergeCell ref="K4:L4"/>
    <mergeCell ref="S4:T4"/>
    <mergeCell ref="W4:X4"/>
    <mergeCell ref="O4:P4"/>
    <mergeCell ref="E3:H3"/>
    <mergeCell ref="I3:L3"/>
    <mergeCell ref="M3:P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12</vt:lpstr>
      <vt:lpstr>'Πίνακας 12'!Print_Area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2022-09-19T09:41:28Z</cp:lastPrinted>
  <dcterms:created xsi:type="dcterms:W3CDTF">2003-11-04T06:27:00Z</dcterms:created>
  <dcterms:modified xsi:type="dcterms:W3CDTF">2022-09-19T09:41:54Z</dcterms:modified>
</cp:coreProperties>
</file>